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J21" i="1"/>
  <c r="I21"/>
  <c r="E21"/>
  <c r="D21"/>
  <c r="L21" s="1"/>
  <c r="J20"/>
  <c r="I20"/>
  <c r="E20"/>
  <c r="D20"/>
  <c r="L20" s="1"/>
  <c r="J19"/>
  <c r="I19"/>
  <c r="E19"/>
  <c r="D19"/>
  <c r="L19" s="1"/>
  <c r="J18"/>
  <c r="I18"/>
  <c r="E18"/>
  <c r="D18"/>
  <c r="L18" s="1"/>
  <c r="J17"/>
  <c r="I17"/>
  <c r="E17"/>
  <c r="D17"/>
  <c r="L17" s="1"/>
  <c r="J16"/>
  <c r="I16"/>
  <c r="E16"/>
  <c r="D16"/>
  <c r="L16" s="1"/>
  <c r="J15"/>
  <c r="I15"/>
  <c r="E15"/>
  <c r="D15"/>
  <c r="L15" s="1"/>
  <c r="J14"/>
  <c r="I14"/>
  <c r="E14"/>
  <c r="D14"/>
  <c r="L14" s="1"/>
  <c r="J13"/>
  <c r="I13"/>
  <c r="E13"/>
  <c r="D13"/>
  <c r="L13" s="1"/>
  <c r="J12"/>
  <c r="I12"/>
  <c r="E12"/>
  <c r="D12"/>
  <c r="L12" s="1"/>
  <c r="L11"/>
  <c r="J11"/>
  <c r="I11"/>
  <c r="E11"/>
  <c r="D11"/>
  <c r="J10"/>
  <c r="I10"/>
  <c r="E10"/>
  <c r="D10"/>
  <c r="L10" s="1"/>
  <c r="J9"/>
  <c r="I9"/>
  <c r="E9"/>
  <c r="D9"/>
  <c r="L9" s="1"/>
  <c r="J8"/>
  <c r="I8"/>
  <c r="E8"/>
  <c r="D8"/>
  <c r="L8" s="1"/>
  <c r="J7"/>
  <c r="I7"/>
  <c r="E7"/>
  <c r="D7"/>
  <c r="L7" s="1"/>
  <c r="J6"/>
  <c r="I6"/>
  <c r="E6"/>
  <c r="D6"/>
  <c r="L6" s="1"/>
  <c r="J5"/>
  <c r="I5"/>
  <c r="E5"/>
  <c r="D5"/>
  <c r="L5" s="1"/>
  <c r="J4"/>
  <c r="I4"/>
  <c r="E4"/>
  <c r="D4"/>
  <c r="L4" s="1"/>
  <c r="J3"/>
  <c r="I3"/>
  <c r="E3"/>
  <c r="D3"/>
  <c r="L3" s="1"/>
  <c r="J2"/>
  <c r="J23" s="1"/>
  <c r="I2"/>
  <c r="E2"/>
  <c r="F11" s="1"/>
  <c r="D2"/>
  <c r="L2" s="1"/>
  <c r="L24" s="1"/>
  <c r="K11" l="1"/>
  <c r="E23"/>
  <c r="J24"/>
  <c r="E24"/>
</calcChain>
</file>

<file path=xl/sharedStrings.xml><?xml version="1.0" encoding="utf-8"?>
<sst xmlns="http://schemas.openxmlformats.org/spreadsheetml/2006/main" count="17" uniqueCount="17">
  <si>
    <t>Meteorological Year</t>
  </si>
  <si>
    <t>Rainfall (mm)</t>
  </si>
  <si>
    <t>Mean</t>
  </si>
  <si>
    <t>Deviation D=C-B</t>
  </si>
  <si>
    <t>D squared</t>
  </si>
  <si>
    <t>No.of R/Days</t>
  </si>
  <si>
    <t>Mean</t>
  </si>
  <si>
    <t>I squared</t>
  </si>
  <si>
    <t>Summation (Sx)</t>
  </si>
  <si>
    <t>sx^2=Sx/(n-1)=Sx/19</t>
  </si>
  <si>
    <t>Summation (Sy)</t>
  </si>
  <si>
    <t>sy^2=Sy/19</t>
  </si>
  <si>
    <t>Standard Deviation sy</t>
  </si>
  <si>
    <t>Standard Deviation (sx)</t>
  </si>
  <si>
    <t>Deviation I=H-G</t>
  </si>
  <si>
    <t>For Correlation D*I</t>
  </si>
  <si>
    <t>Correlation coeffeciant</t>
  </si>
</sst>
</file>

<file path=xl/styles.xml><?xml version="1.0" encoding="utf-8"?>
<styleSheet xmlns="http://schemas.openxmlformats.org/spreadsheetml/2006/main">
  <fonts count="1"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13.140625" style="1" customWidth="1"/>
    <col min="2" max="2" width="8.42578125" style="1"/>
    <col min="4" max="4" width="14.5703125" style="1" customWidth="1"/>
    <col min="6" max="6" width="11.28515625" style="1"/>
    <col min="7" max="7" width="11.7109375" customWidth="1"/>
    <col min="9" max="9" width="8.42578125" style="3"/>
    <col min="11" max="11" width="12.140625" style="3"/>
    <col min="12" max="12" width="16.28515625" customWidth="1"/>
    <col min="13" max="13" width="10.85546875" style="5" customWidth="1"/>
  </cols>
  <sheetData>
    <row r="1" spans="1:13" ht="38.25">
      <c r="A1" s="1" t="s">
        <v>0</v>
      </c>
      <c r="B1" s="1" t="s">
        <v>1</v>
      </c>
      <c r="C1" t="s">
        <v>2</v>
      </c>
      <c r="D1" s="1" t="s">
        <v>3</v>
      </c>
      <c r="E1" t="s">
        <v>4</v>
      </c>
      <c r="F1" s="1" t="s">
        <v>13</v>
      </c>
      <c r="G1" t="s">
        <v>5</v>
      </c>
      <c r="H1" t="s">
        <v>6</v>
      </c>
      <c r="I1" s="3" t="s">
        <v>14</v>
      </c>
      <c r="J1" t="s">
        <v>7</v>
      </c>
      <c r="K1" s="3" t="s">
        <v>12</v>
      </c>
      <c r="L1" t="s">
        <v>15</v>
      </c>
      <c r="M1" s="5" t="s">
        <v>16</v>
      </c>
    </row>
    <row r="2" spans="1:13">
      <c r="A2" s="1">
        <v>1989</v>
      </c>
      <c r="B2" s="1">
        <v>1098.7</v>
      </c>
      <c r="D2" s="1">
        <f>C11-B2</f>
        <v>512.13499999999999</v>
      </c>
      <c r="E2">
        <f>(C11-B2)^2</f>
        <v>262282.258225</v>
      </c>
      <c r="G2">
        <v>86</v>
      </c>
      <c r="I2" s="3">
        <f>H11-G2</f>
        <v>-8</v>
      </c>
      <c r="J2">
        <f>(H11-G2)^2</f>
        <v>64</v>
      </c>
      <c r="L2">
        <f t="shared" ref="L2:L21" si="0">D2*I2</f>
        <v>-4097.08</v>
      </c>
    </row>
    <row r="3" spans="1:13">
      <c r="A3" s="1">
        <v>1990</v>
      </c>
      <c r="B3" s="1">
        <v>1944</v>
      </c>
      <c r="D3" s="1">
        <f>C11-B3</f>
        <v>-333.16499999999996</v>
      </c>
      <c r="E3">
        <f>(C11-B3)^2</f>
        <v>110998.91722499998</v>
      </c>
      <c r="G3">
        <v>100</v>
      </c>
      <c r="I3" s="3">
        <f>H11-G3</f>
        <v>-22</v>
      </c>
      <c r="J3">
        <f>(H11-G3)^2</f>
        <v>484</v>
      </c>
      <c r="L3">
        <f t="shared" si="0"/>
        <v>7329.6299999999992</v>
      </c>
    </row>
    <row r="4" spans="1:13">
      <c r="A4" s="1">
        <v>1991</v>
      </c>
      <c r="B4" s="1">
        <v>926.8</v>
      </c>
      <c r="D4" s="1">
        <f>C11-B4</f>
        <v>684.03500000000008</v>
      </c>
      <c r="E4">
        <f>(C11-B4)^2</f>
        <v>467903.88122500014</v>
      </c>
      <c r="G4">
        <v>64</v>
      </c>
      <c r="I4" s="3">
        <f>H11-G4</f>
        <v>14</v>
      </c>
      <c r="J4">
        <f>(H11-G4)^2</f>
        <v>196</v>
      </c>
      <c r="L4">
        <f t="shared" si="0"/>
        <v>9576.4900000000016</v>
      </c>
    </row>
    <row r="5" spans="1:13">
      <c r="A5" s="1">
        <v>1992</v>
      </c>
      <c r="B5" s="1">
        <v>831.2</v>
      </c>
      <c r="D5" s="1">
        <f>C11-B5</f>
        <v>779.63499999999999</v>
      </c>
      <c r="E5">
        <f>(C11-B5)^2</f>
        <v>607830.73322499997</v>
      </c>
      <c r="G5">
        <v>65</v>
      </c>
      <c r="I5" s="3">
        <f>H11-G5</f>
        <v>13</v>
      </c>
      <c r="J5">
        <f>(H11-G5)^2</f>
        <v>169</v>
      </c>
      <c r="L5">
        <f t="shared" si="0"/>
        <v>10135.254999999999</v>
      </c>
    </row>
    <row r="6" spans="1:13">
      <c r="A6" s="1">
        <v>1993</v>
      </c>
      <c r="B6" s="1">
        <v>1332.8</v>
      </c>
      <c r="D6" s="1">
        <f>C11-B6</f>
        <v>278.03500000000008</v>
      </c>
      <c r="E6">
        <f>(C11-B6)^2</f>
        <v>77303.46122500005</v>
      </c>
      <c r="G6">
        <v>79</v>
      </c>
      <c r="I6" s="3">
        <f>H11-G6</f>
        <v>-1</v>
      </c>
      <c r="J6" s="4">
        <f>(H11-G6)^2</f>
        <v>1</v>
      </c>
      <c r="L6">
        <f t="shared" si="0"/>
        <v>-278.03500000000008</v>
      </c>
    </row>
    <row r="7" spans="1:13">
      <c r="A7" s="1">
        <v>1994</v>
      </c>
      <c r="B7" s="1">
        <v>975.4</v>
      </c>
      <c r="D7" s="1">
        <f>C11-B7</f>
        <v>635.43500000000006</v>
      </c>
      <c r="E7">
        <f>(C11-B7)^2</f>
        <v>403777.63922500005</v>
      </c>
      <c r="G7">
        <v>76</v>
      </c>
      <c r="I7" s="3">
        <f>H11-G7</f>
        <v>2</v>
      </c>
      <c r="J7">
        <f>(H11-G7)^2</f>
        <v>4</v>
      </c>
      <c r="L7">
        <f t="shared" si="0"/>
        <v>1270.8700000000001</v>
      </c>
    </row>
    <row r="8" spans="1:13">
      <c r="A8" s="1">
        <v>1995</v>
      </c>
      <c r="B8" s="1">
        <v>1405.8</v>
      </c>
      <c r="D8" s="1">
        <f>C11-B8</f>
        <v>205.03500000000008</v>
      </c>
      <c r="E8">
        <f>(C11-B8)^2</f>
        <v>42039.351225000035</v>
      </c>
      <c r="G8">
        <v>72</v>
      </c>
      <c r="I8" s="3">
        <f>H11-G8</f>
        <v>6</v>
      </c>
      <c r="J8">
        <f>(H11-G8)^2</f>
        <v>36</v>
      </c>
      <c r="L8">
        <f t="shared" si="0"/>
        <v>1230.2100000000005</v>
      </c>
    </row>
    <row r="9" spans="1:13">
      <c r="A9" s="1">
        <v>1996</v>
      </c>
      <c r="B9" s="1">
        <v>1140.5999999999999</v>
      </c>
      <c r="D9" s="1">
        <f>C11-B9</f>
        <v>470.23500000000013</v>
      </c>
      <c r="E9">
        <f>(C11-B9)^2</f>
        <v>221120.95522500013</v>
      </c>
      <c r="G9">
        <v>86</v>
      </c>
      <c r="I9" s="3">
        <f>H11-G9</f>
        <v>-8</v>
      </c>
      <c r="J9">
        <f>(H11-G9)^2</f>
        <v>64</v>
      </c>
      <c r="L9">
        <f t="shared" si="0"/>
        <v>-3761.880000000001</v>
      </c>
    </row>
    <row r="10" spans="1:13">
      <c r="A10" s="1">
        <v>1997</v>
      </c>
      <c r="B10" s="1">
        <v>1349.4</v>
      </c>
      <c r="D10" s="1">
        <f>C11-B10</f>
        <v>261.43499999999995</v>
      </c>
      <c r="E10">
        <f>(C11-B10)^2</f>
        <v>68348.259224999973</v>
      </c>
      <c r="G10">
        <v>89</v>
      </c>
      <c r="I10" s="3">
        <f>H11-G10</f>
        <v>-11</v>
      </c>
      <c r="J10">
        <f>(H11-G10)^2</f>
        <v>121</v>
      </c>
      <c r="L10">
        <f t="shared" si="0"/>
        <v>-2875.7849999999994</v>
      </c>
    </row>
    <row r="11" spans="1:13">
      <c r="A11" s="1">
        <v>1998</v>
      </c>
      <c r="B11" s="1">
        <v>1652.2</v>
      </c>
      <c r="C11">
        <v>1610.835</v>
      </c>
      <c r="D11" s="1">
        <f>C11-B11</f>
        <v>-41.365000000000009</v>
      </c>
      <c r="E11">
        <f>(C11-B11)^2</f>
        <v>1711.0632250000008</v>
      </c>
      <c r="F11" s="1">
        <f>SQRT(SUM(E2:E21))</f>
        <v>2768.3778906608832</v>
      </c>
      <c r="G11">
        <v>85</v>
      </c>
      <c r="H11">
        <v>78</v>
      </c>
      <c r="I11" s="3">
        <f>H11-G11</f>
        <v>-7</v>
      </c>
      <c r="J11">
        <f>(H11-G11)^2</f>
        <v>49</v>
      </c>
      <c r="K11" s="3">
        <f>SQRT(SUM(J2:J21)/19)</f>
        <v>11.818807491719111</v>
      </c>
      <c r="L11">
        <f t="shared" si="0"/>
        <v>289.55500000000006</v>
      </c>
      <c r="M11" s="5">
        <v>0.01</v>
      </c>
    </row>
    <row r="12" spans="1:13">
      <c r="A12" s="1">
        <v>1999</v>
      </c>
      <c r="B12" s="1">
        <v>2790.8</v>
      </c>
      <c r="D12" s="1">
        <f>C11-B12</f>
        <v>-1179.9650000000001</v>
      </c>
      <c r="E12">
        <f>(C11-B12)^2</f>
        <v>1392317.4012250004</v>
      </c>
      <c r="G12">
        <v>83</v>
      </c>
      <c r="I12" s="3">
        <f>H11-G12</f>
        <v>-5</v>
      </c>
      <c r="J12">
        <f>(H11-G12)^2</f>
        <v>25</v>
      </c>
      <c r="L12">
        <f t="shared" si="0"/>
        <v>5899.8250000000007</v>
      </c>
    </row>
    <row r="13" spans="1:13">
      <c r="A13" s="1">
        <v>2000</v>
      </c>
      <c r="B13" s="1">
        <v>3218.6</v>
      </c>
      <c r="D13" s="1">
        <f>C11-B13</f>
        <v>-1607.7649999999999</v>
      </c>
      <c r="E13">
        <f>(C11-B13)^2</f>
        <v>2584908.2952249995</v>
      </c>
      <c r="G13">
        <v>91</v>
      </c>
      <c r="I13" s="3">
        <f>H11-G13</f>
        <v>-13</v>
      </c>
      <c r="J13">
        <f>(H11-G13)^2</f>
        <v>169</v>
      </c>
      <c r="L13">
        <f t="shared" si="0"/>
        <v>20900.945</v>
      </c>
    </row>
    <row r="14" spans="1:13">
      <c r="A14" s="1">
        <v>2001</v>
      </c>
      <c r="B14" s="1">
        <v>1740.4</v>
      </c>
      <c r="D14" s="1">
        <f>C11-B14</f>
        <v>-129.56500000000005</v>
      </c>
      <c r="E14">
        <f>(C11-B14)^2</f>
        <v>16787.089225000014</v>
      </c>
      <c r="G14">
        <v>65</v>
      </c>
      <c r="I14" s="3">
        <f>H11-G14</f>
        <v>13</v>
      </c>
      <c r="J14">
        <f>(H11-G14)^2</f>
        <v>169</v>
      </c>
      <c r="L14">
        <f t="shared" si="0"/>
        <v>-1684.3450000000007</v>
      </c>
    </row>
    <row r="15" spans="1:13">
      <c r="A15" s="1">
        <v>2002</v>
      </c>
      <c r="B15" s="1">
        <v>1614</v>
      </c>
      <c r="D15" s="1">
        <f>C11-B15</f>
        <v>-3.1649999999999636</v>
      </c>
      <c r="E15">
        <f>(C11-B15)^2</f>
        <v>10.017224999999769</v>
      </c>
      <c r="G15">
        <v>56</v>
      </c>
      <c r="I15" s="3">
        <f>H11-G15</f>
        <v>22</v>
      </c>
      <c r="J15">
        <f>(H11-G15)^2</f>
        <v>484</v>
      </c>
      <c r="L15">
        <f t="shared" si="0"/>
        <v>-69.6299999999992</v>
      </c>
    </row>
    <row r="16" spans="1:13">
      <c r="A16" s="1">
        <v>2003</v>
      </c>
      <c r="B16" s="1">
        <v>2091.1999999999998</v>
      </c>
      <c r="D16" s="1">
        <f>C11-B16</f>
        <v>-480.36499999999978</v>
      </c>
      <c r="E16">
        <f>(C11-B16)^2</f>
        <v>230750.53322499979</v>
      </c>
      <c r="G16">
        <v>90</v>
      </c>
      <c r="I16" s="3">
        <f>H11-G16</f>
        <v>-12</v>
      </c>
      <c r="J16">
        <f>(H11-G16)^2</f>
        <v>144</v>
      </c>
      <c r="L16">
        <f t="shared" si="0"/>
        <v>5764.3799999999974</v>
      </c>
    </row>
    <row r="17" spans="1:12">
      <c r="A17" s="1">
        <v>2004</v>
      </c>
      <c r="B17" s="1">
        <v>1347.2</v>
      </c>
      <c r="D17" s="1">
        <f>C11-B17</f>
        <v>263.63499999999999</v>
      </c>
      <c r="E17">
        <f>(C11-B17)^2</f>
        <v>69503.413224999997</v>
      </c>
      <c r="G17">
        <v>63</v>
      </c>
      <c r="I17" s="3">
        <f>H11-G17</f>
        <v>15</v>
      </c>
      <c r="J17">
        <f>(H11-G17)^2</f>
        <v>225</v>
      </c>
      <c r="L17">
        <f t="shared" si="0"/>
        <v>3954.5249999999996</v>
      </c>
    </row>
    <row r="18" spans="1:12">
      <c r="A18" s="1">
        <v>2005</v>
      </c>
      <c r="B18" s="1">
        <v>1878.4</v>
      </c>
      <c r="D18" s="1">
        <f>C11-B18</f>
        <v>-267.56500000000005</v>
      </c>
      <c r="E18">
        <f>(C11-B18)^2</f>
        <v>71591.029225000035</v>
      </c>
      <c r="G18">
        <v>76</v>
      </c>
      <c r="I18" s="3">
        <f>H11-G18</f>
        <v>2</v>
      </c>
      <c r="J18">
        <f>(H11-G18)^2</f>
        <v>4</v>
      </c>
      <c r="L18">
        <f t="shared" si="0"/>
        <v>-535.13000000000011</v>
      </c>
    </row>
    <row r="19" spans="1:12">
      <c r="A19" s="1">
        <v>2006</v>
      </c>
      <c r="B19" s="1">
        <v>950.6</v>
      </c>
      <c r="D19" s="1">
        <f>C11-B19</f>
        <v>660.23500000000001</v>
      </c>
      <c r="E19">
        <f>(C11-B19)^2</f>
        <v>435910.25522500003</v>
      </c>
      <c r="G19">
        <v>64</v>
      </c>
      <c r="I19" s="3">
        <f>H11-G19</f>
        <v>14</v>
      </c>
      <c r="J19">
        <f>(H11-G19)^2</f>
        <v>196</v>
      </c>
      <c r="L19">
        <f t="shared" si="0"/>
        <v>9243.2900000000009</v>
      </c>
    </row>
    <row r="20" spans="1:12">
      <c r="A20" s="1">
        <v>2007</v>
      </c>
      <c r="B20" s="1">
        <v>1546.6</v>
      </c>
      <c r="D20" s="1">
        <f>C11-B20</f>
        <v>64.235000000000127</v>
      </c>
      <c r="E20">
        <f>(C11-B20)^2</f>
        <v>4126.1352250000164</v>
      </c>
      <c r="G20">
        <v>73</v>
      </c>
      <c r="I20" s="3">
        <f>H11-G20</f>
        <v>5</v>
      </c>
      <c r="J20">
        <f>(H11-G20)^2</f>
        <v>25</v>
      </c>
      <c r="L20">
        <f t="shared" si="0"/>
        <v>321.17500000000064</v>
      </c>
    </row>
    <row r="21" spans="1:12">
      <c r="A21" s="1">
        <v>2008</v>
      </c>
      <c r="B21" s="1">
        <v>2382</v>
      </c>
      <c r="D21" s="1">
        <f>C11-B21</f>
        <v>-771.16499999999996</v>
      </c>
      <c r="E21">
        <f>(C11-B21)^2</f>
        <v>594695.4572249999</v>
      </c>
      <c r="G21">
        <v>83</v>
      </c>
      <c r="I21" s="3">
        <f>H11-G21</f>
        <v>-5</v>
      </c>
      <c r="J21">
        <f>(H11-G21)^2</f>
        <v>25</v>
      </c>
      <c r="L21">
        <f t="shared" si="0"/>
        <v>3855.8249999999998</v>
      </c>
    </row>
    <row r="23" spans="1:12" ht="25.5">
      <c r="D23" s="1" t="s">
        <v>8</v>
      </c>
      <c r="E23">
        <f>SUM(E2:E21)</f>
        <v>7663916.1454999996</v>
      </c>
      <c r="I23" s="3" t="s">
        <v>10</v>
      </c>
      <c r="J23">
        <f>SUM(J2:J21)</f>
        <v>2654</v>
      </c>
    </row>
    <row r="24" spans="1:12" ht="25.5">
      <c r="D24" s="1" t="s">
        <v>9</v>
      </c>
      <c r="E24">
        <f>SUM(E2:E21)/19</f>
        <v>403364.00765789469</v>
      </c>
      <c r="I24" s="3" t="s">
        <v>11</v>
      </c>
      <c r="J24">
        <f>SUM(J2:J21)/19</f>
        <v>139.68421052631578</v>
      </c>
      <c r="L24">
        <f>SUM(L2:L21)</f>
        <v>66470.090000000011</v>
      </c>
    </row>
    <row r="26" spans="1:12">
      <c r="E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Office Excel Mobile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</dc:creator>
  <cp:lastModifiedBy>gaurav</cp:lastModifiedBy>
  <dcterms:created xsi:type="dcterms:W3CDTF">2012-11-14T03:22:13Z</dcterms:created>
  <dcterms:modified xsi:type="dcterms:W3CDTF">2012-12-08T12:34:22Z</dcterms:modified>
</cp:coreProperties>
</file>